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aultMN\HawkinsAsh$\Private\ddenny\Covid 19\"/>
    </mc:Choice>
  </mc:AlternateContent>
  <bookViews>
    <workbookView xWindow="0" yWindow="0" windowWidth="14430" windowHeight="7770"/>
  </bookViews>
  <sheets>
    <sheet name="Calculator" sheetId="1" r:id="rId1"/>
    <sheet name="Employers" sheetId="2" r:id="rId2"/>
  </sheets>
  <definedNames>
    <definedName name="_xlnm.Print_Area" localSheetId="0">Calculator!$A$1:$E$54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8" i="1" l="1"/>
  <c r="C18" i="1"/>
  <c r="C27" i="1" l="1"/>
  <c r="C33" i="1"/>
  <c r="C26" i="1"/>
  <c r="C37" i="1" s="1"/>
  <c r="C44" i="1" s="1"/>
  <c r="C39" i="1"/>
  <c r="C40" i="1" l="1"/>
  <c r="C41" i="1" s="1"/>
  <c r="C45" i="1" s="1"/>
</calcChain>
</file>

<file path=xl/comments1.xml><?xml version="1.0" encoding="utf-8"?>
<comments xmlns="http://schemas.openxmlformats.org/spreadsheetml/2006/main">
  <authors>
    <author>Debbie Denny</author>
  </authors>
  <commentList>
    <comment ref="D19" authorId="0" shapeId="0">
      <text>
        <r>
          <rPr>
            <b/>
            <sz val="9"/>
            <color indexed="81"/>
            <rFont val="Tahoma"/>
            <family val="2"/>
          </rPr>
          <t>See Employers Tab for instructions/website for questions</t>
        </r>
      </text>
    </comment>
    <comment ref="D20" authorId="0" shapeId="0">
      <text>
        <r>
          <rPr>
            <b/>
            <sz val="9"/>
            <color indexed="81"/>
            <rFont val="Tahoma"/>
            <family val="2"/>
          </rPr>
          <t>See Employers tab for instructions/website for questions</t>
        </r>
      </text>
    </comment>
  </commentList>
</comments>
</file>

<file path=xl/sharedStrings.xml><?xml version="1.0" encoding="utf-8"?>
<sst xmlns="http://schemas.openxmlformats.org/spreadsheetml/2006/main" count="83" uniqueCount="73">
  <si>
    <t>FFCRA Emergency Paid Leave Payroll Calculator</t>
  </si>
  <si>
    <t>Effective April 1, 2020, employers with less than 500 employees are required to comply with the Families First Coronavirus Response Act (FFCRA). This includes both emergency paid sick leave (EPSLA) and paid leave under the Emergency Family and Medical Leave Expansion Act (EFMLA), unless exempted.</t>
  </si>
  <si>
    <t>Employee Name:</t>
  </si>
  <si>
    <t>Employee must be employed for at least 30 days</t>
  </si>
  <si>
    <t>Employee is caring for his/her son or daughter as a result of the child's school closing or other child care being unavailable due to COVID-19</t>
  </si>
  <si>
    <t>For earnings from 4/1/20 - 12/31/20</t>
  </si>
  <si>
    <t>Calculate Daily Qualified Leave Amount:</t>
  </si>
  <si>
    <t>fill in blue cells</t>
  </si>
  <si>
    <t>Qualified Family Leave (up to 10 weeks expiring on December 31, 2020), first 10 days may be unpaid:</t>
  </si>
  <si>
    <t>Employer Substantiation:</t>
  </si>
  <si>
    <t>Employee name</t>
  </si>
  <si>
    <t>Date(s) for which leave is requested</t>
  </si>
  <si>
    <t>Statement of the COVID-19 related reason the employee is requesting leave/support for same</t>
  </si>
  <si>
    <t>Name of gov't entity or health care professional advising quarantine</t>
  </si>
  <si>
    <t>1.</t>
  </si>
  <si>
    <t>2.</t>
  </si>
  <si>
    <t>3.</t>
  </si>
  <si>
    <t>4.</t>
  </si>
  <si>
    <t>5.</t>
  </si>
  <si>
    <t>6.</t>
  </si>
  <si>
    <t>7.</t>
  </si>
  <si>
    <t>Employer's share of Medicare Tax</t>
  </si>
  <si>
    <t>Regular rate of pay (hourly rate), must be at or above minimum wage</t>
  </si>
  <si>
    <t>Statement from the employee why they are unable to work or telework</t>
  </si>
  <si>
    <t>School closing/child care unavailable - name and age of child, name of school or place of child care; statement from employee that no other suitable person is available to care for the child</t>
  </si>
  <si>
    <t>Forms 941 and 7200 for periods covering the credits</t>
  </si>
  <si>
    <t>941 Credit</t>
  </si>
  <si>
    <t>Calculation of credit taken</t>
  </si>
  <si>
    <t>https://www.dol.gov/agencies/whd/pandemic/ffcra-questions</t>
  </si>
  <si>
    <t>https://www.irs.gov/newsroom/covid-19-related-tax-credits-for-required-paid-leave-provided-by-small-and-midsize-businesses-faqs</t>
  </si>
  <si>
    <t>If this calculation cannot be made because the employee has not been employed for at least six months, use the number of hours that you and your employee agreed that the employee would work upon hiring. And if there is no such agreement, you may calculate the appropriate number of hours of leave based on the average hours per day the employee was scheduled to work over the entire term of his or her employment.</t>
  </si>
  <si>
    <t>Yes. The Emergency Family and Medical Leave Expansion Act requires you to pay an employee for hours the employee would have been normally scheduled to work even if that is more than 40 hours in a week. </t>
  </si>
  <si>
    <t>However, the Emergency Paid Sick Leave Act requires that paid sick leave be paid only up to 80 hours over a two-week period. For example, an employee who is scheduled to work 50 hours a week may take 50 hours of paid sick leave in the first week and 30 hours of paid sick leave in the second week. In any event, the total number of hours paid under the Emergency Paid Sick Leave Act is capped at 80.</t>
  </si>
  <si>
    <t>If the employee’s schedule varies from week to week, please see the answer to Question 5, because the calculation of hours for a full-time employee with a varying schedule is the same as that for a part-time employee.</t>
  </si>
  <si>
    <t>Question 6.  When calculating pay due to employees, must overtime hours be included?</t>
  </si>
  <si>
    <t>An Eligible Employer who sponsors a fully-insured group health plan may use any reasonable method to determine and allocate the plan expenses, including (1) the COBRA applicable premium for the employee typically available from the insurer, (2) one average premium rate for all employees, or (3) a substantially similar method that takes into account the average premium rate determined separately for employees with self-only and other than self-only coverage.</t>
  </si>
  <si>
    <t>If an Eligible Employer chooses to use one average premium rate for all employees, the allocable amount for each day an employee covered by the insured group health plan is entitled to qualified leave wages could be determined using the following steps:</t>
  </si>
  <si>
    <t>1. The Eligible Employer’s overall annual premium for the employees covered by the policy is divided by the number of employees covered by the policy to determine the average annual premium per employee.</t>
  </si>
  <si>
    <t>2. The average annual premium per employee is divided by the average number of work days during the year by all covered employees (treating days of paid leave as a work day and a work day as including any day on which work is performed) to determine the average daily premium per employee. For example, a full-year employee working five days per week may be treated as working 52 weeks x 5 days or 260 days. Calculations for part-time and seasonal employees who participate in the plan should be adjusted as appropriate.  Eligible Employers may use any reasonable method for calculating part-time employee work days.</t>
  </si>
  <si>
    <t>3. The resulting amount is the amount allocated to each day of qualified sick or family leave wages.</t>
  </si>
  <si>
    <t>FAQ #33.   For an Eligible Employer who sponsors a fully-insured group health plan, how are the qualified health plan expenses of that plan allocated to the qualified sicl or family lwave wages on a pro rata basis</t>
  </si>
  <si>
    <r>
      <t>Question 5.  How do I count hours worked by a part-time employee for purposes of paid sick leave or expanded family and medical leave?</t>
    </r>
    <r>
      <rPr>
        <sz val="11"/>
        <color rgb="FF212121"/>
        <rFont val="Arial"/>
        <family val="2"/>
      </rPr>
      <t>A part-time employee is entitled to leave for his or her average number of work hours in a two-week period. Therefore, you calculate hours of leave based on the number of hours the employee is normally scheduled to work. If the normal hours scheduled are unknown, or if the part-time employee’s schedule varies, you may use a six-month average to calculate the average daily hours. Such a part-time employee may take paid sick leave for this number of hours per day for up to a two-week period, and may take expanded family and medical leave for the same number of hours per day up to ten weeks after that.</t>
    </r>
  </si>
  <si>
    <t>These instructions are not all-inclusive.  Please visit the attached links or discuss with your Hawkins Ash advisor if you have questions.</t>
  </si>
  <si>
    <t>No</t>
  </si>
  <si>
    <t>Employee's own quarantine or isolation order under federal, state or local law</t>
  </si>
  <si>
    <t xml:space="preserve">Employee's self-quarantine as advised by a health care provider </t>
  </si>
  <si>
    <t>Employee is experiencing symptoms and seeking a medical diagnosis</t>
  </si>
  <si>
    <t>Currently N/A</t>
  </si>
  <si>
    <t>Expanded Family Medical Leave (see below)</t>
  </si>
  <si>
    <t>Health Insurance allocation</t>
  </si>
  <si>
    <t>Total credit to be taken on Form 941</t>
  </si>
  <si>
    <t>A.</t>
  </si>
  <si>
    <t>B.</t>
  </si>
  <si>
    <t>Employee's daily paid leave amount for reasons A - B above, 2/3 of employee's regular pay, up to $200/day ($10,000 total); may not exceed 10 weeks</t>
  </si>
  <si>
    <t>Subject to change as additional guidelines are published</t>
  </si>
  <si>
    <t>Up to $511/day ($5,110 total); may not exceed 10 workdays or 80 hours</t>
  </si>
  <si>
    <t>2/3 of employee's regular pay, up to $200/day ($2,000 total); may not exceed 10 workdays or 80 hours</t>
  </si>
  <si>
    <t>Reason
4, 5, 6</t>
  </si>
  <si>
    <t>Reason
1, 2, 3</t>
  </si>
  <si>
    <t>Qualified group health plan expenses allocated per day</t>
  </si>
  <si>
    <t>Employee is caring for another individual subject to quarantine or isolation order
self-quarantine</t>
  </si>
  <si>
    <t>If employee covered by a qualified group health plan, complete the following:</t>
  </si>
  <si>
    <t>Hours of qualified sick leave employee to be paid this payroll</t>
  </si>
  <si>
    <t># of days of qualified sick leave this pay period</t>
  </si>
  <si>
    <t>Employee's qualified sick pay</t>
  </si>
  <si>
    <t>Total amount of Emergency Paid Sick Leave</t>
  </si>
  <si>
    <t>Total amount of Expanded FMLA Paid Leave</t>
  </si>
  <si>
    <t>Employer's share of Social Security Tax</t>
  </si>
  <si>
    <t>Employee is caring for son or daughter as a result of the child's school closing or other child care unavailable
being unavailable</t>
  </si>
  <si>
    <t>BOTH of the following must apply:</t>
  </si>
  <si>
    <t>If your payroll software is unable to calculate the social security portion of the credit, please use the total below:</t>
  </si>
  <si>
    <t>Revised:  9/15/2020</t>
  </si>
  <si>
    <r>
      <t xml:space="preserve">Reason for Qualified Sick Leave related to COVID-19 </t>
    </r>
    <r>
      <rPr>
        <b/>
        <i/>
        <sz val="11"/>
        <color rgb="FFFF0000"/>
        <rFont val="Arial"/>
        <family val="2"/>
      </rPr>
      <t>(answer Yes to only one)</t>
    </r>
    <r>
      <rPr>
        <b/>
        <sz val="11"/>
        <color theme="1"/>
        <rFont val="Arial"/>
        <family val="2"/>
      </rPr>
      <t xml:space="preserve">: </t>
    </r>
    <r>
      <rPr>
        <sz val="11"/>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</si>
</sst>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409]* #,##0.00_);_([$$-409]* \(#,##0.00\);_([$$-409]* &quot;-&quot;??_);_(@_)"/>
    <numFmt numFmtId="165" formatCode="_(* #,##0_);_(* \(#,##0\);_(* &quot;-&quot;??_);_(@_)"/>
  </numFmts>
  <fonts count="18" x14ac:knownFonts="1">
    <font>
      <sz val="11"/>
      <color theme="1"/>
      <name val="Calibri"/>
      <family val="2"/>
      <scheme val="minor"/>
    </font>
    <font>
      <sz val="11"/>
      <color theme="1"/>
      <name val="Calibri"/>
      <family val="2"/>
      <scheme val="minor"/>
    </font>
    <font>
      <b/>
      <sz val="16"/>
      <color theme="1"/>
      <name val="Arial"/>
      <family val="2"/>
    </font>
    <font>
      <sz val="11"/>
      <color theme="1"/>
      <name val="Arial"/>
      <family val="2"/>
    </font>
    <font>
      <i/>
      <sz val="11"/>
      <color theme="1"/>
      <name val="Arial"/>
      <family val="2"/>
    </font>
    <font>
      <b/>
      <sz val="11"/>
      <color theme="1"/>
      <name val="Arial"/>
      <family val="2"/>
    </font>
    <font>
      <i/>
      <sz val="9"/>
      <color theme="1"/>
      <name val="Arial"/>
      <family val="2"/>
    </font>
    <font>
      <b/>
      <sz val="11"/>
      <color theme="1"/>
      <name val="Calibri"/>
      <family val="2"/>
      <scheme val="minor"/>
    </font>
    <font>
      <u/>
      <sz val="11"/>
      <color theme="10"/>
      <name val="Calibri"/>
      <family val="2"/>
      <scheme val="minor"/>
    </font>
    <font>
      <sz val="11"/>
      <color rgb="FF212121"/>
      <name val="Arial"/>
      <family val="2"/>
    </font>
    <font>
      <b/>
      <sz val="11"/>
      <color rgb="FF212121"/>
      <name val="Arial"/>
      <family val="2"/>
    </font>
    <font>
      <b/>
      <sz val="9"/>
      <color indexed="81"/>
      <name val="Tahoma"/>
      <family val="2"/>
    </font>
    <font>
      <sz val="11"/>
      <color rgb="FF000000"/>
      <name val="Arial"/>
      <family val="2"/>
    </font>
    <font>
      <b/>
      <i/>
      <sz val="12"/>
      <color theme="1"/>
      <name val="Calibri"/>
      <family val="2"/>
      <scheme val="minor"/>
    </font>
    <font>
      <b/>
      <i/>
      <sz val="11"/>
      <color rgb="FFFF0000"/>
      <name val="Arial"/>
      <family val="2"/>
    </font>
    <font>
      <sz val="9"/>
      <color theme="1"/>
      <name val="Arial"/>
      <family val="2"/>
    </font>
    <font>
      <u/>
      <sz val="11"/>
      <color rgb="FF0070C0"/>
      <name val="Calibri"/>
      <family val="2"/>
      <scheme val="minor"/>
    </font>
    <font>
      <sz val="8"/>
      <color theme="1"/>
      <name val="Arial"/>
      <family val="2"/>
    </font>
  </fonts>
  <fills count="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rgb="FFFFFF99"/>
        <bgColor indexed="64"/>
      </patternFill>
    </fill>
  </fills>
  <borders count="18">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cellStyleXfs>
  <cellXfs count="110">
    <xf numFmtId="0" fontId="0" fillId="0" borderId="0" xfId="0"/>
    <xf numFmtId="0" fontId="3" fillId="0" borderId="0" xfId="0" applyFont="1"/>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Border="1" applyAlignment="1">
      <alignment vertical="center" wrapText="1"/>
    </xf>
    <xf numFmtId="0" fontId="3" fillId="0" borderId="0" xfId="0" applyFont="1" applyAlignment="1"/>
    <xf numFmtId="49" fontId="3" fillId="0" borderId="0" xfId="0" applyNumberFormat="1" applyFont="1" applyAlignment="1">
      <alignment horizontal="right"/>
    </xf>
    <xf numFmtId="0" fontId="6" fillId="0" borderId="0" xfId="0" applyFont="1"/>
    <xf numFmtId="0" fontId="3" fillId="0" borderId="0" xfId="0" quotePrefix="1" applyFont="1" applyAlignment="1">
      <alignment horizontal="right"/>
    </xf>
    <xf numFmtId="0" fontId="3" fillId="0" borderId="0" xfId="0" applyFont="1" applyAlignment="1">
      <alignment wrapText="1"/>
    </xf>
    <xf numFmtId="0" fontId="10" fillId="0" borderId="0" xfId="0" applyFont="1"/>
    <xf numFmtId="0" fontId="9" fillId="0" borderId="0" xfId="0" applyFont="1" applyAlignment="1">
      <alignment horizontal="left" vertical="center" wrapText="1"/>
    </xf>
    <xf numFmtId="164" fontId="3" fillId="0" borderId="1" xfId="0" applyNumberFormat="1" applyFont="1" applyBorder="1" applyProtection="1"/>
    <xf numFmtId="0" fontId="7" fillId="0" borderId="0" xfId="0" applyFont="1" applyAlignment="1">
      <alignment wrapText="1"/>
    </xf>
    <xf numFmtId="0" fontId="8" fillId="0" borderId="0" xfId="2" applyFont="1"/>
    <xf numFmtId="0" fontId="1" fillId="0" borderId="0" xfId="0" applyFont="1"/>
    <xf numFmtId="0" fontId="10" fillId="0" borderId="0" xfId="0" applyFont="1" applyAlignment="1">
      <alignment wrapText="1"/>
    </xf>
    <xf numFmtId="0" fontId="9" fillId="0" borderId="0" xfId="0" applyFont="1" applyAlignment="1">
      <alignment wrapText="1"/>
    </xf>
    <xf numFmtId="0" fontId="1" fillId="0" borderId="0" xfId="0" applyFont="1" applyAlignment="1">
      <alignment wrapText="1"/>
    </xf>
    <xf numFmtId="0" fontId="12" fillId="0" borderId="0" xfId="0" applyFont="1" applyAlignment="1">
      <alignment vertical="center" wrapText="1"/>
    </xf>
    <xf numFmtId="0" fontId="12" fillId="0" borderId="0" xfId="0" applyFont="1" applyAlignment="1">
      <alignment horizontal="left" vertical="center" wrapText="1" indent="1"/>
    </xf>
    <xf numFmtId="0" fontId="13" fillId="2" borderId="0" xfId="0" applyFont="1" applyFill="1"/>
    <xf numFmtId="0" fontId="3" fillId="0" borderId="0" xfId="0" applyFont="1" applyFill="1" applyBorder="1" applyAlignment="1" applyProtection="1">
      <alignment vertical="center" wrapText="1"/>
      <protection locked="0"/>
    </xf>
    <xf numFmtId="0" fontId="3" fillId="0" borderId="0" xfId="0" applyFont="1" applyFill="1" applyAlignment="1">
      <alignment horizontal="left"/>
    </xf>
    <xf numFmtId="0" fontId="3" fillId="0" borderId="0" xfId="0" applyFont="1" applyFill="1" applyAlignment="1">
      <alignment horizontal="left" wrapText="1"/>
    </xf>
    <xf numFmtId="0" fontId="3" fillId="0" borderId="0" xfId="0" applyFont="1" applyFill="1"/>
    <xf numFmtId="0" fontId="16" fillId="0" borderId="0" xfId="2" applyFont="1"/>
    <xf numFmtId="0" fontId="3" fillId="0" borderId="0" xfId="0" applyFont="1" applyAlignment="1">
      <alignment horizontal="left"/>
    </xf>
    <xf numFmtId="0" fontId="5" fillId="0" borderId="0" xfId="0" applyFont="1" applyAlignment="1"/>
    <xf numFmtId="0" fontId="5" fillId="0" borderId="0" xfId="0" applyFont="1" applyAlignment="1">
      <alignment horizontal="center"/>
    </xf>
    <xf numFmtId="0" fontId="5" fillId="0" borderId="0" xfId="0" applyFont="1" applyBorder="1" applyAlignment="1">
      <alignment horizontal="right"/>
    </xf>
    <xf numFmtId="44" fontId="3" fillId="0" borderId="0" xfId="1" applyFont="1" applyFill="1" applyBorder="1"/>
    <xf numFmtId="0" fontId="5" fillId="0" borderId="0" xfId="0" applyFont="1" applyFill="1" applyAlignment="1">
      <alignment horizontal="center"/>
    </xf>
    <xf numFmtId="44" fontId="3" fillId="0" borderId="0" xfId="1" applyFont="1" applyFill="1" applyBorder="1" applyProtection="1">
      <protection locked="0"/>
    </xf>
    <xf numFmtId="164" fontId="3" fillId="0" borderId="1" xfId="0" applyNumberFormat="1" applyFont="1" applyFill="1" applyBorder="1"/>
    <xf numFmtId="49" fontId="3" fillId="0" borderId="0" xfId="0" applyNumberFormat="1" applyFont="1" applyFill="1" applyAlignment="1">
      <alignment horizontal="right"/>
    </xf>
    <xf numFmtId="49" fontId="3" fillId="0" borderId="0" xfId="0" quotePrefix="1" applyNumberFormat="1" applyFont="1" applyBorder="1" applyAlignment="1">
      <alignment horizontal="right"/>
    </xf>
    <xf numFmtId="0" fontId="3" fillId="3" borderId="0" xfId="0" quotePrefix="1" applyFont="1" applyFill="1" applyBorder="1" applyProtection="1">
      <protection locked="0"/>
    </xf>
    <xf numFmtId="0" fontId="3" fillId="3" borderId="3" xfId="0" quotePrefix="1" applyFont="1" applyFill="1" applyBorder="1" applyProtection="1">
      <protection locked="0"/>
    </xf>
    <xf numFmtId="0" fontId="3" fillId="3" borderId="3" xfId="0" applyFont="1" applyFill="1" applyBorder="1" applyProtection="1">
      <protection locked="0"/>
    </xf>
    <xf numFmtId="0" fontId="3" fillId="3" borderId="0" xfId="0" applyFont="1" applyFill="1" applyBorder="1" applyProtection="1">
      <protection locked="0"/>
    </xf>
    <xf numFmtId="164" fontId="3" fillId="3" borderId="2" xfId="0" applyNumberFormat="1" applyFont="1" applyFill="1" applyBorder="1" applyProtection="1">
      <protection locked="0"/>
    </xf>
    <xf numFmtId="44" fontId="3" fillId="3" borderId="2" xfId="1" applyFont="1" applyFill="1" applyBorder="1" applyProtection="1">
      <protection locked="0"/>
    </xf>
    <xf numFmtId="0" fontId="3" fillId="0" borderId="0" xfId="0" applyFont="1" applyFill="1" applyBorder="1" applyProtection="1">
      <protection locked="0"/>
    </xf>
    <xf numFmtId="0" fontId="5" fillId="0" borderId="0" xfId="0" applyFont="1"/>
    <xf numFmtId="165" fontId="3" fillId="3" borderId="3" xfId="3" applyNumberFormat="1" applyFont="1" applyFill="1" applyBorder="1" applyProtection="1">
      <protection locked="0"/>
    </xf>
    <xf numFmtId="44" fontId="3" fillId="2" borderId="10" xfId="1" applyFont="1" applyFill="1" applyBorder="1"/>
    <xf numFmtId="164" fontId="3" fillId="0" borderId="11" xfId="0" applyNumberFormat="1" applyFont="1" applyBorder="1"/>
    <xf numFmtId="44" fontId="3" fillId="0" borderId="11" xfId="1" applyFont="1" applyBorder="1"/>
    <xf numFmtId="44" fontId="3" fillId="0" borderId="10" xfId="1" applyFont="1" applyBorder="1"/>
    <xf numFmtId="164" fontId="3" fillId="0" borderId="12" xfId="0" applyNumberFormat="1" applyFont="1" applyBorder="1" applyAlignment="1">
      <alignment horizontal="left"/>
    </xf>
    <xf numFmtId="44" fontId="3" fillId="4" borderId="17" xfId="0" applyNumberFormat="1" applyFont="1" applyFill="1" applyBorder="1" applyAlignment="1">
      <alignment horizontal="left"/>
    </xf>
    <xf numFmtId="0" fontId="2" fillId="0" borderId="0" xfId="0" applyFont="1" applyFill="1" applyAlignment="1" applyProtection="1">
      <alignment horizontal="center"/>
      <protection locked="0"/>
    </xf>
    <xf numFmtId="0" fontId="3" fillId="0" borderId="0" xfId="0" applyFont="1" applyProtection="1">
      <protection locked="0"/>
    </xf>
    <xf numFmtId="0" fontId="3" fillId="0" borderId="0" xfId="0" applyFont="1" applyFill="1" applyAlignment="1" applyProtection="1">
      <alignment horizontal="center"/>
      <protection locked="0"/>
    </xf>
    <xf numFmtId="0" fontId="4" fillId="0" borderId="0" xfId="0" applyFont="1" applyFill="1" applyAlignment="1" applyProtection="1">
      <alignment horizontal="left" vertical="center" wrapText="1"/>
      <protection locked="0"/>
    </xf>
    <xf numFmtId="0" fontId="3" fillId="0" borderId="0" xfId="0" applyFont="1" applyFill="1" applyAlignment="1" applyProtection="1">
      <alignment horizontal="center" vertical="center" wrapText="1"/>
      <protection locked="0"/>
    </xf>
    <xf numFmtId="0" fontId="5" fillId="0" borderId="0" xfId="0" applyFont="1" applyFill="1" applyAlignment="1" applyProtection="1">
      <alignment vertical="center" wrapText="1"/>
      <protection locked="0"/>
    </xf>
    <xf numFmtId="0" fontId="3" fillId="0" borderId="0" xfId="0" applyFont="1" applyFill="1" applyAlignment="1" applyProtection="1">
      <alignment horizontal="left"/>
      <protection locked="0"/>
    </xf>
    <xf numFmtId="0" fontId="3" fillId="0" borderId="0" xfId="0" applyFont="1" applyFill="1" applyAlignment="1" applyProtection="1">
      <alignment horizontal="left" wrapText="1"/>
      <protection locked="0"/>
    </xf>
    <xf numFmtId="0" fontId="3" fillId="0" borderId="0" xfId="0" applyFont="1" applyFill="1" applyAlignment="1" applyProtection="1">
      <protection locked="0"/>
    </xf>
    <xf numFmtId="0" fontId="3" fillId="0" borderId="0" xfId="0" applyFont="1" applyBorder="1" applyProtection="1">
      <protection locked="0"/>
    </xf>
    <xf numFmtId="0" fontId="5" fillId="0" borderId="0" xfId="0" applyFont="1" applyBorder="1" applyAlignment="1" applyProtection="1">
      <alignment horizontal="right"/>
      <protection locked="0"/>
    </xf>
    <xf numFmtId="0" fontId="5" fillId="0" borderId="0" xfId="0" applyFont="1" applyFill="1" applyAlignment="1" applyProtection="1">
      <alignment horizontal="left"/>
      <protection locked="0"/>
    </xf>
    <xf numFmtId="0" fontId="6" fillId="0" borderId="0" xfId="0" applyFont="1" applyFill="1" applyProtection="1">
      <protection locked="0"/>
    </xf>
    <xf numFmtId="0" fontId="6" fillId="0" borderId="0" xfId="0" applyFont="1" applyProtection="1">
      <protection locked="0"/>
    </xf>
    <xf numFmtId="0" fontId="3" fillId="0" borderId="0" xfId="0" applyFont="1" applyFill="1" applyProtection="1">
      <protection locked="0"/>
    </xf>
    <xf numFmtId="0" fontId="5" fillId="0" borderId="0" xfId="0" applyFont="1" applyFill="1" applyAlignment="1" applyProtection="1">
      <protection locked="0"/>
    </xf>
    <xf numFmtId="0" fontId="3" fillId="0" borderId="0" xfId="0" applyFont="1" applyAlignment="1" applyProtection="1">
      <alignment horizontal="left"/>
      <protection locked="0"/>
    </xf>
    <xf numFmtId="0" fontId="5" fillId="0" borderId="0" xfId="0" applyFont="1" applyBorder="1" applyAlignment="1" applyProtection="1">
      <protection locked="0"/>
    </xf>
    <xf numFmtId="0" fontId="5" fillId="0" borderId="0" xfId="0" applyFont="1" applyFill="1" applyBorder="1" applyAlignment="1" applyProtection="1">
      <protection locked="0"/>
    </xf>
    <xf numFmtId="0" fontId="5" fillId="0" borderId="0" xfId="0" applyFont="1" applyBorder="1" applyAlignment="1" applyProtection="1">
      <alignment horizontal="left"/>
      <protection locked="0"/>
    </xf>
    <xf numFmtId="0" fontId="3" fillId="0" borderId="0" xfId="0" applyFont="1" applyAlignment="1" applyProtection="1">
      <protection locked="0"/>
    </xf>
    <xf numFmtId="14" fontId="15" fillId="0" borderId="0" xfId="0" applyNumberFormat="1" applyFont="1" applyAlignment="1">
      <alignment horizontal="center"/>
    </xf>
    <xf numFmtId="0" fontId="15" fillId="0" borderId="0" xfId="0" applyFont="1" applyAlignment="1">
      <alignment horizontal="center"/>
    </xf>
    <xf numFmtId="0" fontId="3" fillId="0" borderId="0" xfId="0" applyFont="1" applyFill="1" applyAlignment="1">
      <alignment horizontal="left" wrapText="1"/>
    </xf>
    <xf numFmtId="0" fontId="14"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left" vertical="center" wrapText="1"/>
    </xf>
    <xf numFmtId="0" fontId="3" fillId="0" borderId="0" xfId="0" applyFont="1" applyAlignment="1">
      <alignment horizontal="center" vertical="center" wrapText="1"/>
    </xf>
    <xf numFmtId="0" fontId="5" fillId="0" borderId="0" xfId="0" applyFont="1" applyAlignment="1">
      <alignment horizontal="left" vertical="center" wrapText="1"/>
    </xf>
    <xf numFmtId="0" fontId="3" fillId="0" borderId="2" xfId="0" applyFont="1" applyBorder="1" applyAlignment="1" applyProtection="1">
      <alignment horizontal="left" vertical="center" wrapText="1"/>
      <protection locked="0"/>
    </xf>
    <xf numFmtId="0" fontId="3" fillId="0" borderId="2" xfId="0" applyFont="1" applyBorder="1" applyAlignment="1" applyProtection="1">
      <alignment vertical="center" wrapText="1"/>
      <protection locked="0"/>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3" fillId="0" borderId="0" xfId="0" applyFont="1" applyFill="1" applyAlignment="1">
      <alignment horizontal="left"/>
    </xf>
    <xf numFmtId="0" fontId="5" fillId="0" borderId="0" xfId="0" applyFont="1" applyAlignment="1">
      <alignment vertical="center" wrapText="1"/>
    </xf>
    <xf numFmtId="0" fontId="3" fillId="0" borderId="0" xfId="0" applyFont="1" applyAlignment="1">
      <alignment horizontal="left"/>
    </xf>
    <xf numFmtId="0" fontId="5" fillId="0" borderId="0" xfId="0" applyFont="1" applyFill="1" applyAlignment="1"/>
    <xf numFmtId="0" fontId="3" fillId="0" borderId="0" xfId="0" applyFont="1" applyFill="1" applyAlignment="1">
      <alignment wrapText="1"/>
    </xf>
    <xf numFmtId="0" fontId="3" fillId="0" borderId="0" xfId="0" applyFont="1" applyFill="1" applyAlignment="1"/>
    <xf numFmtId="0" fontId="5" fillId="0" borderId="0" xfId="0" applyFont="1" applyAlignment="1">
      <alignment horizontal="left"/>
    </xf>
    <xf numFmtId="16" fontId="3" fillId="0" borderId="0" xfId="0" quotePrefix="1" applyNumberFormat="1" applyFont="1" applyFill="1" applyAlignment="1">
      <alignment horizontal="center" wrapText="1"/>
    </xf>
    <xf numFmtId="0" fontId="3" fillId="0" borderId="0" xfId="0" applyFont="1" applyFill="1" applyAlignment="1">
      <alignment horizontal="center"/>
    </xf>
    <xf numFmtId="0" fontId="8" fillId="0" borderId="0" xfId="2" applyAlignment="1">
      <alignment horizontal="center"/>
    </xf>
    <xf numFmtId="14" fontId="17" fillId="0" borderId="0" xfId="0" applyNumberFormat="1" applyFont="1" applyAlignment="1">
      <alignment horizontal="right"/>
    </xf>
    <xf numFmtId="0" fontId="17" fillId="0" borderId="0" xfId="0" applyFont="1" applyAlignment="1">
      <alignment horizontal="right"/>
    </xf>
    <xf numFmtId="0" fontId="5" fillId="0" borderId="5" xfId="0" applyFont="1" applyFill="1" applyBorder="1" applyAlignment="1">
      <alignment horizontal="left"/>
    </xf>
    <xf numFmtId="0" fontId="5" fillId="0" borderId="9" xfId="0" applyFont="1" applyFill="1" applyBorder="1" applyAlignment="1">
      <alignment horizontal="left"/>
    </xf>
    <xf numFmtId="0" fontId="3" fillId="0" borderId="0" xfId="0" applyFont="1" applyBorder="1" applyAlignment="1">
      <alignment horizontal="left"/>
    </xf>
    <xf numFmtId="0" fontId="3" fillId="0" borderId="4" xfId="0" applyFont="1" applyBorder="1" applyAlignment="1">
      <alignment horizontal="left"/>
    </xf>
    <xf numFmtId="0" fontId="3" fillId="0" borderId="15" xfId="0" applyFont="1" applyBorder="1" applyAlignment="1">
      <alignment horizontal="left"/>
    </xf>
    <xf numFmtId="0" fontId="3" fillId="0" borderId="2" xfId="0" applyFont="1" applyBorder="1" applyAlignment="1">
      <alignment horizontal="left"/>
    </xf>
    <xf numFmtId="0" fontId="3" fillId="0" borderId="16" xfId="0" applyFont="1" applyBorder="1" applyAlignment="1">
      <alignment horizontal="left"/>
    </xf>
    <xf numFmtId="0" fontId="3" fillId="4" borderId="14" xfId="0" applyFont="1" applyFill="1" applyBorder="1" applyAlignment="1">
      <alignment horizontal="left"/>
    </xf>
    <xf numFmtId="0" fontId="3" fillId="4" borderId="3" xfId="0" applyFont="1" applyFill="1" applyBorder="1" applyAlignment="1">
      <alignment horizontal="left"/>
    </xf>
    <xf numFmtId="0" fontId="3" fillId="4" borderId="13" xfId="0" applyFont="1" applyFill="1" applyBorder="1" applyAlignment="1">
      <alignment horizontal="left"/>
    </xf>
    <xf numFmtId="0" fontId="3" fillId="0" borderId="0" xfId="0" applyFont="1" applyAlignment="1">
      <alignment horizontal="left" wrapText="1"/>
    </xf>
  </cellXfs>
  <cellStyles count="4">
    <cellStyle name="Comma" xfId="3" builtinId="3"/>
    <cellStyle name="Currency" xfId="1" builtinId="4"/>
    <cellStyle name="Hyperlink" xfId="2"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irs.gov/newsroom/covid-19-related-tax-credits-for-required-paid-leave-provided-by-small-and-midsize-businesses-faqs" TargetMode="External"/><Relationship Id="rId1" Type="http://schemas.openxmlformats.org/officeDocument/2006/relationships/hyperlink" Target="https://www.dol.gov/agencies/whd/pandemic/ffcra-questions"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irs.gov/newsroom/covid-19-related-tax-credits-for-required-paid-leave-provided-by-small-and-midsize-businesses-faqs" TargetMode="External"/><Relationship Id="rId1" Type="http://schemas.openxmlformats.org/officeDocument/2006/relationships/hyperlink" Target="https://www.dol.gov/agencies/whd/pandemic/ffcra-ques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57"/>
  <sheetViews>
    <sheetView tabSelected="1" zoomScaleNormal="100" workbookViewId="0">
      <selection activeCell="E21" sqref="E21"/>
    </sheetView>
  </sheetViews>
  <sheetFormatPr defaultColWidth="9" defaultRowHeight="14.25" x14ac:dyDescent="0.2"/>
  <cols>
    <col min="1" max="2" width="4.7109375" style="1" customWidth="1"/>
    <col min="3" max="3" width="13" style="1" customWidth="1"/>
    <col min="4" max="4" width="11.85546875" style="1" customWidth="1"/>
    <col min="5" max="5" width="86.85546875" style="1" customWidth="1"/>
    <col min="6" max="6" width="15.140625" style="66" customWidth="1"/>
    <col min="7" max="9" width="11.7109375" style="53" customWidth="1"/>
    <col min="10" max="11" width="11.7109375" style="1" customWidth="1"/>
    <col min="12" max="15" width="12.7109375" style="1" customWidth="1"/>
    <col min="16" max="16" width="12.7109375" style="1" bestFit="1" customWidth="1"/>
    <col min="17" max="17" width="9" style="1" customWidth="1"/>
    <col min="18" max="16384" width="9" style="1"/>
  </cols>
  <sheetData>
    <row r="1" spans="1:23" ht="20.25" x14ac:dyDescent="0.3">
      <c r="A1" s="77" t="s">
        <v>0</v>
      </c>
      <c r="B1" s="77"/>
      <c r="C1" s="77"/>
      <c r="D1" s="77"/>
      <c r="E1" s="77"/>
      <c r="F1" s="52"/>
    </row>
    <row r="2" spans="1:23" x14ac:dyDescent="0.2">
      <c r="A2" s="78" t="s">
        <v>5</v>
      </c>
      <c r="B2" s="78"/>
      <c r="C2" s="78"/>
      <c r="D2" s="78"/>
      <c r="E2" s="78"/>
      <c r="F2" s="54"/>
    </row>
    <row r="3" spans="1:23" ht="54.75" hidden="1" customHeight="1" x14ac:dyDescent="0.2">
      <c r="A3" s="79" t="s">
        <v>1</v>
      </c>
      <c r="B3" s="79"/>
      <c r="C3" s="79"/>
      <c r="D3" s="79"/>
      <c r="E3" s="79"/>
      <c r="F3" s="55"/>
    </row>
    <row r="4" spans="1:23" hidden="1" x14ac:dyDescent="0.2">
      <c r="A4" s="80"/>
      <c r="B4" s="80"/>
      <c r="C4" s="80"/>
      <c r="D4" s="80"/>
      <c r="E4" s="80"/>
      <c r="F4" s="56"/>
    </row>
    <row r="5" spans="1:23" ht="15" x14ac:dyDescent="0.2">
      <c r="A5" s="81" t="s">
        <v>2</v>
      </c>
      <c r="B5" s="81"/>
      <c r="C5" s="81"/>
      <c r="D5" s="82"/>
      <c r="E5" s="83"/>
      <c r="F5" s="22"/>
    </row>
    <row r="6" spans="1:23" x14ac:dyDescent="0.2">
      <c r="A6" s="7" t="s">
        <v>7</v>
      </c>
      <c r="B6" s="2"/>
      <c r="C6" s="2"/>
      <c r="D6" s="3"/>
      <c r="E6" s="4"/>
      <c r="F6" s="22"/>
    </row>
    <row r="7" spans="1:23" ht="15" x14ac:dyDescent="0.2">
      <c r="A7" s="81" t="s">
        <v>72</v>
      </c>
      <c r="B7" s="88"/>
      <c r="C7" s="88"/>
      <c r="D7" s="88"/>
      <c r="E7" s="88"/>
      <c r="F7" s="57"/>
    </row>
    <row r="8" spans="1:23" x14ac:dyDescent="0.2">
      <c r="A8" s="37" t="s">
        <v>43</v>
      </c>
      <c r="B8" s="36" t="s">
        <v>14</v>
      </c>
      <c r="C8" s="87" t="s">
        <v>44</v>
      </c>
      <c r="D8" s="87"/>
      <c r="E8" s="87"/>
      <c r="F8" s="58"/>
      <c r="M8" s="6"/>
      <c r="N8" s="5"/>
      <c r="O8" s="5"/>
      <c r="P8" s="5"/>
      <c r="Q8" s="5"/>
      <c r="R8" s="5"/>
      <c r="S8" s="5"/>
      <c r="T8" s="5"/>
      <c r="U8" s="5"/>
      <c r="V8" s="5"/>
      <c r="W8" s="5"/>
    </row>
    <row r="9" spans="1:23" x14ac:dyDescent="0.2">
      <c r="A9" s="38" t="s">
        <v>43</v>
      </c>
      <c r="B9" s="36" t="s">
        <v>15</v>
      </c>
      <c r="C9" s="87" t="s">
        <v>45</v>
      </c>
      <c r="D9" s="87"/>
      <c r="E9" s="87"/>
      <c r="F9" s="58"/>
      <c r="M9" s="6"/>
      <c r="N9" s="5"/>
      <c r="O9" s="5"/>
      <c r="P9" s="5"/>
      <c r="Q9" s="5"/>
      <c r="R9" s="5"/>
      <c r="S9" s="5"/>
      <c r="T9" s="5"/>
      <c r="U9" s="5"/>
      <c r="V9" s="5"/>
      <c r="W9" s="5"/>
    </row>
    <row r="10" spans="1:23" x14ac:dyDescent="0.2">
      <c r="A10" s="37" t="s">
        <v>43</v>
      </c>
      <c r="B10" s="36" t="s">
        <v>16</v>
      </c>
      <c r="C10" s="87" t="s">
        <v>46</v>
      </c>
      <c r="D10" s="87"/>
      <c r="E10" s="87"/>
      <c r="F10" s="58"/>
      <c r="M10" s="6"/>
      <c r="N10" s="5"/>
      <c r="O10" s="5"/>
      <c r="P10" s="5"/>
      <c r="Q10" s="5"/>
      <c r="R10" s="5"/>
      <c r="S10" s="5"/>
      <c r="T10" s="5"/>
      <c r="U10" s="5"/>
      <c r="V10" s="5"/>
      <c r="W10" s="5"/>
    </row>
    <row r="11" spans="1:23" x14ac:dyDescent="0.2">
      <c r="A11" s="39" t="s">
        <v>43</v>
      </c>
      <c r="B11" s="36" t="s">
        <v>17</v>
      </c>
      <c r="C11" s="75" t="s">
        <v>60</v>
      </c>
      <c r="D11" s="75"/>
      <c r="E11" s="75"/>
      <c r="F11" s="59"/>
      <c r="M11" s="6"/>
      <c r="N11" s="5"/>
      <c r="O11" s="5"/>
      <c r="P11" s="5"/>
      <c r="Q11" s="5"/>
      <c r="R11" s="5"/>
      <c r="S11" s="5"/>
      <c r="T11" s="5"/>
      <c r="U11" s="5"/>
      <c r="V11" s="5"/>
      <c r="W11" s="5"/>
    </row>
    <row r="12" spans="1:23" x14ac:dyDescent="0.2">
      <c r="A12" s="40" t="s">
        <v>43</v>
      </c>
      <c r="B12" s="36" t="s">
        <v>18</v>
      </c>
      <c r="C12" s="75" t="s">
        <v>68</v>
      </c>
      <c r="D12" s="87"/>
      <c r="E12" s="87"/>
      <c r="F12" s="58"/>
      <c r="M12" s="6"/>
      <c r="N12" s="5"/>
      <c r="O12" s="5"/>
      <c r="P12" s="5"/>
      <c r="Q12" s="5"/>
      <c r="R12" s="5"/>
      <c r="S12" s="5"/>
      <c r="T12" s="5"/>
      <c r="U12" s="5"/>
      <c r="V12" s="5"/>
      <c r="W12" s="5"/>
    </row>
    <row r="13" spans="1:23" x14ac:dyDescent="0.2">
      <c r="A13" s="39" t="s">
        <v>43</v>
      </c>
      <c r="B13" s="36" t="s">
        <v>19</v>
      </c>
      <c r="C13" s="91" t="s">
        <v>47</v>
      </c>
      <c r="D13" s="92"/>
      <c r="E13" s="92"/>
      <c r="F13" s="60"/>
      <c r="M13" s="6"/>
      <c r="N13" s="9"/>
      <c r="O13" s="9"/>
      <c r="P13" s="9"/>
      <c r="Q13" s="9"/>
      <c r="R13" s="9"/>
      <c r="S13" s="9"/>
      <c r="T13" s="9"/>
      <c r="U13" s="9"/>
      <c r="V13" s="9"/>
      <c r="W13" s="9"/>
    </row>
    <row r="14" spans="1:23" x14ac:dyDescent="0.2">
      <c r="A14" s="39" t="s">
        <v>43</v>
      </c>
      <c r="B14" s="36" t="s">
        <v>20</v>
      </c>
      <c r="C14" s="75" t="s">
        <v>48</v>
      </c>
      <c r="D14" s="75"/>
      <c r="E14" s="75"/>
      <c r="F14" s="60"/>
      <c r="M14" s="6"/>
      <c r="N14" s="9"/>
      <c r="O14" s="9"/>
      <c r="P14" s="9"/>
      <c r="Q14" s="9"/>
      <c r="R14" s="9"/>
      <c r="S14" s="9"/>
      <c r="T14" s="9"/>
      <c r="U14" s="9"/>
      <c r="V14" s="9"/>
      <c r="W14" s="9"/>
    </row>
    <row r="15" spans="1:23" ht="15" x14ac:dyDescent="0.25">
      <c r="C15" s="5"/>
      <c r="D15" s="5"/>
      <c r="E15" s="5"/>
      <c r="F15" s="60"/>
      <c r="G15" s="61"/>
      <c r="H15" s="62"/>
      <c r="I15" s="62"/>
      <c r="J15" s="30"/>
      <c r="K15" s="30"/>
      <c r="L15" s="31"/>
      <c r="M15" s="8"/>
      <c r="N15" s="27"/>
      <c r="O15" s="27"/>
      <c r="P15" s="27"/>
      <c r="Q15" s="27"/>
      <c r="R15" s="27"/>
      <c r="S15" s="27"/>
      <c r="T15" s="27"/>
      <c r="U15" s="27"/>
      <c r="V15" s="27"/>
      <c r="W15" s="27"/>
    </row>
    <row r="16" spans="1:23" ht="15" x14ac:dyDescent="0.25">
      <c r="A16" s="93" t="s">
        <v>6</v>
      </c>
      <c r="B16" s="93"/>
      <c r="C16" s="93"/>
      <c r="D16" s="93"/>
      <c r="E16" s="93"/>
      <c r="F16" s="63"/>
    </row>
    <row r="17" spans="1:9" s="7" customFormat="1" ht="12" x14ac:dyDescent="0.2">
      <c r="A17" s="7" t="s">
        <v>7</v>
      </c>
      <c r="F17" s="64"/>
      <c r="G17" s="65"/>
      <c r="H17" s="65"/>
      <c r="I17" s="65"/>
    </row>
    <row r="18" spans="1:9" ht="15" thickBot="1" x14ac:dyDescent="0.25">
      <c r="C18" s="12">
        <f>(D19*D20)</f>
        <v>0</v>
      </c>
      <c r="D18" s="89" t="s">
        <v>64</v>
      </c>
      <c r="E18" s="89"/>
    </row>
    <row r="19" spans="1:9" x14ac:dyDescent="0.2">
      <c r="D19" s="41"/>
      <c r="E19" s="1" t="s">
        <v>22</v>
      </c>
    </row>
    <row r="20" spans="1:9" x14ac:dyDescent="0.2">
      <c r="D20" s="45"/>
      <c r="E20" s="1" t="s">
        <v>62</v>
      </c>
    </row>
    <row r="21" spans="1:9" ht="15" x14ac:dyDescent="0.25">
      <c r="A21" s="28"/>
      <c r="B21" s="28"/>
      <c r="D21" s="45"/>
      <c r="E21" s="1" t="s">
        <v>63</v>
      </c>
    </row>
    <row r="22" spans="1:9" ht="15" x14ac:dyDescent="0.25">
      <c r="A22" s="28"/>
      <c r="B22" s="28"/>
      <c r="D22" s="43"/>
    </row>
    <row r="23" spans="1:9" ht="15" x14ac:dyDescent="0.25">
      <c r="A23" s="44" t="s">
        <v>61</v>
      </c>
      <c r="B23" s="25"/>
      <c r="F23" s="53"/>
    </row>
    <row r="24" spans="1:9" ht="15" x14ac:dyDescent="0.25">
      <c r="A24" s="29"/>
      <c r="B24" s="29"/>
      <c r="D24" s="42"/>
      <c r="E24" s="1" t="s">
        <v>59</v>
      </c>
    </row>
    <row r="25" spans="1:9" s="25" customFormat="1" ht="15" x14ac:dyDescent="0.25">
      <c r="A25" s="32"/>
      <c r="B25" s="32"/>
      <c r="D25" s="33"/>
      <c r="F25" s="66"/>
      <c r="G25" s="66"/>
      <c r="H25" s="66"/>
      <c r="I25" s="66"/>
    </row>
    <row r="26" spans="1:9" ht="30.4" customHeight="1" thickBot="1" x14ac:dyDescent="0.25">
      <c r="A26" s="94" t="s">
        <v>58</v>
      </c>
      <c r="B26" s="94"/>
      <c r="C26" s="34">
        <f>IF(C18&lt;5110,C18,5110)</f>
        <v>0</v>
      </c>
      <c r="D26" s="75" t="s">
        <v>55</v>
      </c>
      <c r="E26" s="75"/>
      <c r="F26" s="58"/>
    </row>
    <row r="27" spans="1:9" ht="30" customHeight="1" thickBot="1" x14ac:dyDescent="0.25">
      <c r="A27" s="94" t="s">
        <v>57</v>
      </c>
      <c r="B27" s="95"/>
      <c r="C27" s="34">
        <f>IF(C18&lt;2000,C18*(2/3),2000)</f>
        <v>0</v>
      </c>
      <c r="D27" s="75" t="s">
        <v>56</v>
      </c>
      <c r="E27" s="75"/>
      <c r="F27" s="59"/>
    </row>
    <row r="28" spans="1:9" ht="13.15" customHeight="1" x14ac:dyDescent="0.2">
      <c r="A28" s="25"/>
      <c r="B28" s="25"/>
      <c r="C28" s="25"/>
      <c r="D28" s="25"/>
      <c r="E28" s="25"/>
    </row>
    <row r="29" spans="1:9" ht="15" x14ac:dyDescent="0.25">
      <c r="A29" s="90" t="s">
        <v>8</v>
      </c>
      <c r="B29" s="90"/>
      <c r="C29" s="90"/>
      <c r="D29" s="90"/>
      <c r="E29" s="90"/>
      <c r="F29" s="67"/>
    </row>
    <row r="30" spans="1:9" x14ac:dyDescent="0.2">
      <c r="A30" s="25" t="s">
        <v>69</v>
      </c>
      <c r="B30" s="25"/>
      <c r="C30" s="25"/>
      <c r="D30" s="25"/>
      <c r="E30" s="25"/>
    </row>
    <row r="31" spans="1:9" x14ac:dyDescent="0.2">
      <c r="A31" s="25"/>
      <c r="B31" s="35" t="s">
        <v>51</v>
      </c>
      <c r="C31" s="87" t="s">
        <v>3</v>
      </c>
      <c r="D31" s="87"/>
      <c r="E31" s="87"/>
      <c r="F31" s="58"/>
    </row>
    <row r="32" spans="1:9" ht="29.25" customHeight="1" x14ac:dyDescent="0.2">
      <c r="A32" s="25"/>
      <c r="B32" s="35" t="s">
        <v>52</v>
      </c>
      <c r="C32" s="75" t="s">
        <v>4</v>
      </c>
      <c r="D32" s="75"/>
      <c r="E32" s="75"/>
      <c r="F32" s="59"/>
    </row>
    <row r="33" spans="1:15" ht="29.25" customHeight="1" thickBot="1" x14ac:dyDescent="0.25">
      <c r="A33" s="23"/>
      <c r="B33" s="23"/>
      <c r="C33" s="34">
        <f>IF(C18&lt;10000,C18*(2/3),10000)</f>
        <v>0</v>
      </c>
      <c r="D33" s="75" t="s">
        <v>53</v>
      </c>
      <c r="E33" s="75"/>
      <c r="F33" s="68"/>
    </row>
    <row r="34" spans="1:15" x14ac:dyDescent="0.2">
      <c r="A34" s="23"/>
      <c r="B34" s="23"/>
      <c r="C34" s="23"/>
      <c r="D34" s="23"/>
      <c r="E34" s="23"/>
      <c r="F34" s="58"/>
      <c r="G34" s="68"/>
      <c r="H34" s="68"/>
      <c r="I34" s="58"/>
    </row>
    <row r="35" spans="1:15" ht="15" thickBot="1" x14ac:dyDescent="0.25">
      <c r="A35" s="27"/>
      <c r="B35" s="27"/>
      <c r="C35" s="27"/>
      <c r="D35" s="27"/>
      <c r="E35" s="27"/>
      <c r="F35" s="58"/>
      <c r="G35" s="68"/>
      <c r="H35" s="68"/>
      <c r="I35" s="58"/>
    </row>
    <row r="36" spans="1:15" ht="15.75" thickBot="1" x14ac:dyDescent="0.3">
      <c r="C36" s="84" t="s">
        <v>26</v>
      </c>
      <c r="D36" s="85"/>
      <c r="E36" s="86"/>
      <c r="F36" s="69"/>
      <c r="G36" s="69"/>
      <c r="H36" s="69"/>
      <c r="I36" s="68"/>
      <c r="J36" s="27"/>
      <c r="K36" s="23"/>
    </row>
    <row r="37" spans="1:15" ht="15" x14ac:dyDescent="0.25">
      <c r="C37" s="47">
        <f>IF(A8="yes",C26,IF(A9="yes",C26,IF(A10="yes",C26,IF(A11="yes",C27,IF(A12="yes",C27,IF(A13="yes",A13)*0)))))</f>
        <v>0</v>
      </c>
      <c r="D37" s="101" t="s">
        <v>65</v>
      </c>
      <c r="E37" s="102"/>
      <c r="F37" s="69"/>
      <c r="G37" s="69"/>
      <c r="H37" s="70"/>
    </row>
    <row r="38" spans="1:15" ht="15" x14ac:dyDescent="0.25">
      <c r="C38" s="47">
        <f>IF(A14="yes",C33,0)</f>
        <v>0</v>
      </c>
      <c r="D38" s="101" t="s">
        <v>66</v>
      </c>
      <c r="E38" s="102"/>
      <c r="F38" s="69"/>
      <c r="G38" s="69"/>
      <c r="H38" s="70"/>
    </row>
    <row r="39" spans="1:15" ht="15" x14ac:dyDescent="0.25">
      <c r="C39" s="48">
        <f>D24*D21</f>
        <v>0</v>
      </c>
      <c r="D39" s="101" t="s">
        <v>49</v>
      </c>
      <c r="E39" s="102"/>
      <c r="F39" s="71"/>
      <c r="G39" s="71"/>
      <c r="H39" s="71"/>
    </row>
    <row r="40" spans="1:15" ht="15.75" thickBot="1" x14ac:dyDescent="0.3">
      <c r="C40" s="49">
        <f>(C37+C38)*0.0145</f>
        <v>0</v>
      </c>
      <c r="D40" s="101" t="s">
        <v>21</v>
      </c>
      <c r="E40" s="102"/>
      <c r="F40" s="69"/>
      <c r="G40" s="69"/>
      <c r="H40" s="69"/>
    </row>
    <row r="41" spans="1:15" ht="15.75" customHeight="1" thickBot="1" x14ac:dyDescent="0.3">
      <c r="C41" s="46">
        <f>SUM(C37:C40)</f>
        <v>0</v>
      </c>
      <c r="D41" s="99" t="s">
        <v>50</v>
      </c>
      <c r="E41" s="100"/>
      <c r="F41" s="53"/>
    </row>
    <row r="42" spans="1:15" x14ac:dyDescent="0.2">
      <c r="A42" s="27"/>
      <c r="B42" s="27"/>
      <c r="C42" s="27"/>
      <c r="D42" s="27"/>
      <c r="E42" s="27"/>
    </row>
    <row r="43" spans="1:15" x14ac:dyDescent="0.2">
      <c r="C43" s="106" t="s">
        <v>70</v>
      </c>
      <c r="D43" s="107"/>
      <c r="E43" s="108"/>
      <c r="F43" s="72"/>
      <c r="G43" s="72"/>
      <c r="H43" s="66"/>
    </row>
    <row r="44" spans="1:15" x14ac:dyDescent="0.2">
      <c r="A44" s="27"/>
      <c r="B44" s="27"/>
      <c r="C44" s="50">
        <f>C37*0.062</f>
        <v>0</v>
      </c>
      <c r="D44" s="101" t="s">
        <v>67</v>
      </c>
      <c r="E44" s="103"/>
    </row>
    <row r="45" spans="1:15" x14ac:dyDescent="0.2">
      <c r="A45" s="27"/>
      <c r="B45" s="27"/>
      <c r="C45" s="51">
        <f>C41+C44</f>
        <v>0</v>
      </c>
      <c r="D45" s="104" t="s">
        <v>50</v>
      </c>
      <c r="E45" s="105"/>
    </row>
    <row r="46" spans="1:15" x14ac:dyDescent="0.2">
      <c r="A46" s="27"/>
      <c r="B46" s="27"/>
      <c r="C46" s="27"/>
      <c r="D46" s="27"/>
      <c r="E46" s="27"/>
    </row>
    <row r="47" spans="1:15" x14ac:dyDescent="0.2">
      <c r="A47" s="27"/>
      <c r="B47" s="27"/>
      <c r="C47" s="27"/>
      <c r="D47" s="27"/>
      <c r="E47" s="27"/>
    </row>
    <row r="48" spans="1:15" x14ac:dyDescent="0.2">
      <c r="F48" s="53"/>
      <c r="M48" s="73"/>
      <c r="N48" s="74"/>
      <c r="O48" s="74"/>
    </row>
    <row r="49" spans="1:6" x14ac:dyDescent="0.2">
      <c r="A49" s="25"/>
      <c r="F49" s="53"/>
    </row>
    <row r="50" spans="1:6" ht="15" customHeight="1" x14ac:dyDescent="0.2">
      <c r="A50" s="76" t="s">
        <v>54</v>
      </c>
      <c r="B50" s="76"/>
      <c r="C50" s="76"/>
      <c r="D50" s="76"/>
      <c r="E50" s="76"/>
    </row>
    <row r="51" spans="1:6" ht="15" x14ac:dyDescent="0.25">
      <c r="A51" s="96" t="s">
        <v>28</v>
      </c>
      <c r="B51" s="96"/>
      <c r="C51" s="96"/>
      <c r="D51" s="96"/>
      <c r="E51" s="96"/>
    </row>
    <row r="52" spans="1:6" ht="15" x14ac:dyDescent="0.25">
      <c r="A52" s="96" t="s">
        <v>29</v>
      </c>
      <c r="B52" s="96"/>
      <c r="C52" s="96"/>
      <c r="D52" s="96"/>
      <c r="E52" s="96"/>
    </row>
    <row r="53" spans="1:6" x14ac:dyDescent="0.2">
      <c r="A53" s="23"/>
    </row>
    <row r="54" spans="1:6" x14ac:dyDescent="0.2">
      <c r="A54" s="23"/>
      <c r="C54" s="97" t="s">
        <v>71</v>
      </c>
      <c r="D54" s="98"/>
      <c r="E54" s="98"/>
    </row>
    <row r="55" spans="1:6" x14ac:dyDescent="0.2">
      <c r="A55" s="24"/>
    </row>
    <row r="56" spans="1:6" x14ac:dyDescent="0.2">
      <c r="A56" s="23"/>
    </row>
    <row r="57" spans="1:6" x14ac:dyDescent="0.2">
      <c r="A57" s="23"/>
    </row>
  </sheetData>
  <sheetProtection sheet="1" objects="1" scenarios="1"/>
  <mergeCells count="38">
    <mergeCell ref="A51:E51"/>
    <mergeCell ref="A52:E52"/>
    <mergeCell ref="C54:E54"/>
    <mergeCell ref="D41:E41"/>
    <mergeCell ref="D37:E37"/>
    <mergeCell ref="D38:E38"/>
    <mergeCell ref="D39:E39"/>
    <mergeCell ref="D40:E40"/>
    <mergeCell ref="D44:E44"/>
    <mergeCell ref="D45:E45"/>
    <mergeCell ref="C43:E43"/>
    <mergeCell ref="C11:E11"/>
    <mergeCell ref="C32:E32"/>
    <mergeCell ref="A29:E29"/>
    <mergeCell ref="C31:E31"/>
    <mergeCell ref="C13:E13"/>
    <mergeCell ref="A16:E16"/>
    <mergeCell ref="D26:E26"/>
    <mergeCell ref="D27:E27"/>
    <mergeCell ref="C14:E14"/>
    <mergeCell ref="A26:B26"/>
    <mergeCell ref="A27:B27"/>
    <mergeCell ref="M48:O48"/>
    <mergeCell ref="D33:E33"/>
    <mergeCell ref="A50:E50"/>
    <mergeCell ref="A1:E1"/>
    <mergeCell ref="A2:E2"/>
    <mergeCell ref="A3:E3"/>
    <mergeCell ref="A4:E4"/>
    <mergeCell ref="A5:C5"/>
    <mergeCell ref="D5:E5"/>
    <mergeCell ref="C36:E36"/>
    <mergeCell ref="C12:E12"/>
    <mergeCell ref="A7:E7"/>
    <mergeCell ref="C8:E8"/>
    <mergeCell ref="C9:E9"/>
    <mergeCell ref="C10:E10"/>
    <mergeCell ref="D18:E18"/>
  </mergeCells>
  <dataValidations count="1">
    <dataValidation type="list" allowBlank="1" showInputMessage="1" showErrorMessage="1" sqref="A8:A14">
      <formula1>"Yes,No"</formula1>
    </dataValidation>
  </dataValidations>
  <hyperlinks>
    <hyperlink ref="A51" r:id="rId1"/>
    <hyperlink ref="A52" r:id="rId2"/>
  </hyperlinks>
  <pageMargins left="0.7" right="0.7" top="0.75" bottom="0.75" header="0.3" footer="0.3"/>
  <pageSetup scale="74" orientation="portrait" r:id="rId3"/>
  <colBreaks count="1" manualBreakCount="1">
    <brk id="5" max="46" man="1"/>
  </colBreaks>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opLeftCell="A10" workbookViewId="0">
      <selection activeCell="E16" sqref="E16"/>
    </sheetView>
  </sheetViews>
  <sheetFormatPr defaultRowHeight="15" x14ac:dyDescent="0.25"/>
  <cols>
    <col min="1" max="1" width="135.42578125" style="15" customWidth="1"/>
    <col min="2" max="16384" width="9.140625" style="15"/>
  </cols>
  <sheetData>
    <row r="1" spans="1:1" ht="15.75" x14ac:dyDescent="0.25">
      <c r="A1" s="21" t="s">
        <v>42</v>
      </c>
    </row>
    <row r="3" spans="1:1" x14ac:dyDescent="0.25">
      <c r="A3" s="26" t="s">
        <v>28</v>
      </c>
    </row>
    <row r="4" spans="1:1" ht="87.75" x14ac:dyDescent="0.25">
      <c r="A4" s="16" t="s">
        <v>41</v>
      </c>
    </row>
    <row r="5" spans="1:1" ht="57" x14ac:dyDescent="0.25">
      <c r="A5" s="11" t="s">
        <v>30</v>
      </c>
    </row>
    <row r="6" spans="1:1" x14ac:dyDescent="0.25">
      <c r="A6" s="10" t="s">
        <v>34</v>
      </c>
    </row>
    <row r="7" spans="1:1" ht="28.5" x14ac:dyDescent="0.25">
      <c r="A7" s="11" t="s">
        <v>31</v>
      </c>
    </row>
    <row r="8" spans="1:1" ht="43.5" x14ac:dyDescent="0.25">
      <c r="A8" s="17" t="s">
        <v>32</v>
      </c>
    </row>
    <row r="9" spans="1:1" ht="30" x14ac:dyDescent="0.25">
      <c r="A9" s="18" t="s">
        <v>33</v>
      </c>
    </row>
    <row r="11" spans="1:1" x14ac:dyDescent="0.25">
      <c r="A11" s="14" t="s">
        <v>29</v>
      </c>
    </row>
    <row r="12" spans="1:1" ht="30" x14ac:dyDescent="0.25">
      <c r="A12" s="13" t="s">
        <v>40</v>
      </c>
    </row>
    <row r="13" spans="1:1" ht="57" x14ac:dyDescent="0.25">
      <c r="A13" s="19" t="s">
        <v>35</v>
      </c>
    </row>
    <row r="14" spans="1:1" ht="28.5" x14ac:dyDescent="0.25">
      <c r="A14" s="19" t="s">
        <v>36</v>
      </c>
    </row>
    <row r="15" spans="1:1" ht="28.5" x14ac:dyDescent="0.25">
      <c r="A15" s="20" t="s">
        <v>37</v>
      </c>
    </row>
    <row r="16" spans="1:1" ht="71.25" x14ac:dyDescent="0.25">
      <c r="A16" s="20" t="s">
        <v>38</v>
      </c>
    </row>
    <row r="17" spans="1:5" x14ac:dyDescent="0.25">
      <c r="A17" s="20" t="s">
        <v>39</v>
      </c>
    </row>
    <row r="20" spans="1:5" x14ac:dyDescent="0.25">
      <c r="A20" s="1" t="s">
        <v>9</v>
      </c>
      <c r="B20" s="1"/>
      <c r="C20" s="1"/>
      <c r="D20" s="1"/>
      <c r="E20" s="1"/>
    </row>
    <row r="21" spans="1:5" x14ac:dyDescent="0.25">
      <c r="A21" s="89" t="s">
        <v>10</v>
      </c>
      <c r="B21" s="89"/>
      <c r="C21" s="89"/>
      <c r="D21" s="89"/>
    </row>
    <row r="22" spans="1:5" x14ac:dyDescent="0.25">
      <c r="A22" s="89" t="s">
        <v>11</v>
      </c>
      <c r="B22" s="89"/>
      <c r="C22" s="89"/>
      <c r="D22" s="89"/>
    </row>
    <row r="23" spans="1:5" x14ac:dyDescent="0.25">
      <c r="A23" s="89" t="s">
        <v>12</v>
      </c>
      <c r="B23" s="89"/>
      <c r="C23" s="89"/>
      <c r="D23" s="89"/>
    </row>
    <row r="24" spans="1:5" x14ac:dyDescent="0.25">
      <c r="A24" s="89" t="s">
        <v>23</v>
      </c>
      <c r="B24" s="89"/>
      <c r="C24" s="89"/>
      <c r="D24" s="89"/>
    </row>
    <row r="25" spans="1:5" x14ac:dyDescent="0.25">
      <c r="A25" s="89" t="s">
        <v>13</v>
      </c>
      <c r="B25" s="89"/>
      <c r="C25" s="89"/>
      <c r="D25" s="89"/>
    </row>
    <row r="26" spans="1:5" x14ac:dyDescent="0.25">
      <c r="A26" s="109" t="s">
        <v>24</v>
      </c>
      <c r="B26" s="109"/>
      <c r="C26" s="109"/>
      <c r="D26" s="109"/>
    </row>
    <row r="27" spans="1:5" x14ac:dyDescent="0.25">
      <c r="A27" s="89" t="s">
        <v>25</v>
      </c>
      <c r="B27" s="89"/>
      <c r="C27" s="89"/>
      <c r="D27" s="89"/>
    </row>
    <row r="28" spans="1:5" x14ac:dyDescent="0.25">
      <c r="A28" s="89" t="s">
        <v>27</v>
      </c>
      <c r="B28" s="89"/>
      <c r="C28" s="89"/>
      <c r="D28" s="89"/>
    </row>
  </sheetData>
  <mergeCells count="8">
    <mergeCell ref="A27:D27"/>
    <mergeCell ref="A28:D28"/>
    <mergeCell ref="A21:D21"/>
    <mergeCell ref="A22:D22"/>
    <mergeCell ref="A23:D23"/>
    <mergeCell ref="A24:D24"/>
    <mergeCell ref="A25:D25"/>
    <mergeCell ref="A26:D26"/>
  </mergeCells>
  <hyperlinks>
    <hyperlink ref="A3" r:id="rId1"/>
    <hyperlink ref="A11" r:id="rId2"/>
  </hyperlinks>
  <pageMargins left="0.7" right="0.7" top="0.75" bottom="0.75" header="0.3" footer="0.3"/>
  <pageSetup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Calculator</vt:lpstr>
      <vt:lpstr>Employers</vt:lpstr>
      <vt:lpstr>Calculator!Print_Area</vt:lpstr>
    </vt:vector>
  </TitlesOfParts>
  <Company>IVDesk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Denny</dc:creator>
  <cp:lastModifiedBy>Debbie Denny</cp:lastModifiedBy>
  <cp:lastPrinted>2020-04-10T16:01:29Z</cp:lastPrinted>
  <dcterms:created xsi:type="dcterms:W3CDTF">2020-04-07T20:00:06Z</dcterms:created>
  <dcterms:modified xsi:type="dcterms:W3CDTF">2020-09-15T16:09:43Z</dcterms:modified>
</cp:coreProperties>
</file>